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7- FWA-ITB Tender ITB-SDN-PZU-26-007 - NFI/2 Solicitation Documents/"/>
    </mc:Choice>
  </mc:AlternateContent>
  <xr:revisionPtr revIDLastSave="4" documentId="13_ncr:1_{68BF7622-24DC-47A6-9844-504231E20E79}" xr6:coauthVersionLast="47" xr6:coauthVersionMax="47" xr10:uidLastSave="{2294B049-25C7-49F2-BF08-7FD674BEC94E}"/>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'!$B$3:$L$16</definedName>
    <definedName name="_xlnm.Print_Area" localSheetId="1">'Annex A.2  Bid Form (Financial)'!$A$2:$K$38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7" i="2"/>
  <c r="C7" i="2"/>
  <c r="D7" i="2"/>
  <c r="E7" i="2"/>
  <c r="F7" i="2"/>
  <c r="G7"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C6" i="2"/>
  <c r="D6" i="2"/>
  <c r="E6" i="2"/>
  <c r="F6" i="2"/>
  <c r="G6" i="2"/>
  <c r="B6" i="2"/>
  <c r="B32" i="2" l="1"/>
  <c r="D29" i="2"/>
  <c r="H5" i="2"/>
  <c r="C4" i="2"/>
  <c r="D4" i="2"/>
  <c r="E4" i="2"/>
  <c r="F4" i="2"/>
  <c r="G4" i="2"/>
  <c r="H4" i="2"/>
  <c r="B4" i="2"/>
  <c r="B5" i="2" l="1"/>
  <c r="K24" i="2" l="1"/>
  <c r="K27" i="2" s="1"/>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CBF28F35-E211-4E4E-9DC8-6FC5AB1F7726}">
      <text>
        <r>
          <rPr>
            <b/>
            <sz val="9"/>
            <color indexed="81"/>
            <rFont val="Tahoma"/>
            <family val="2"/>
          </rPr>
          <t>user:القطعة المقصوصة لابد من توريدها من لوح 1.2 *2.4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<sst xmlns="http://schemas.openxmlformats.org/spreadsheetml/2006/main" count="144" uniqueCount="110">
  <si>
    <t>Annex A1.  ITB-SDN-PZU-26-007-NFI-LOT 02 Central Darfur (Um Dukhun)</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</si>
  <si>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</si>
  <si>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</si>
  <si>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</si>
  <si>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</si>
  <si>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</si>
  <si>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</si>
  <si>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</si>
  <si>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</si>
  <si>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</si>
  <si>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</si>
  <si>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</si>
  <si>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</si>
  <si>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</si>
  <si>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</si>
  <si>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</si>
  <si>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(2)
Supply and delivery of NFI Kit In Central Darfur (Um Dukhun).</t>
  </si>
  <si>
    <t>Sample are required with the bid as per the attached sample &amp; brand sheet Annex A.3</t>
  </si>
  <si>
    <t>Unit cost of each item should include  transporting cost, delivery, loading, unloading at first and end point and to/from trucks and at final destination</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</si>
  <si>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</si>
  <si>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</si>
  <si>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</si>
  <si>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</si>
  <si>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</si>
  <si>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</si>
  <si>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</si>
  <si>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</si>
  <si>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</si>
  <si>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</si>
  <si>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</si>
  <si>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</si>
  <si>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</si>
  <si>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</si>
  <si>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</si>
  <si>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</si>
  <si>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</si>
  <si>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</si>
  <si>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</si>
  <si>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Serving plate</t>
  </si>
  <si>
    <t>Type: Stainless steel 
Size: 32 cm
Thickness: Min. 0.5 mm in the center of
the bottom.
Finish: No sharp edges, food grade surface finish
Net weight: minimum 0.20 kg</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</si>
  <si>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</si>
  <si>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</si>
  <si>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</si>
  <si>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</si>
  <si>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</si>
  <si>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</si>
  <si>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</si>
  <si>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</si>
  <si>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</si>
  <si>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</si>
  <si>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Scouring Pad</t>
  </si>
  <si>
    <t>Material: Stainless steel Scrubber wire scouring pad. Weight: Minimum 20 g</t>
  </si>
  <si>
    <t>المادة: سلك تنظيف (ليفة جلي) من الاستيل المقاوم للصدأ
الوزن: لا يقل عن 20 جرام</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</si>
  <si>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</si>
  <si>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</si>
  <si>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</si>
  <si>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Sleeping mat</t>
  </si>
  <si>
    <t>Type: Plastic
All the edges are secured either with a woven, bias binding tope with stitches, zig-zag type, through the fabric of the mat
Quality: good with strong edges
Size: 300 X 178 cm</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</si>
  <si>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</si>
  <si>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</si>
  <si>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</si>
  <si>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</si>
  <si>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</si>
  <si>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</si>
  <si>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</si>
  <si>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Solar Lamp</t>
  </si>
  <si>
    <t>LED Flashlight, Battery Powered,  Chargable battery from  curren and solar powrs 1000 W,  Rechargeable with solar light and electricity</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</si>
  <si>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</si>
  <si>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Mosquit Net</t>
  </si>
  <si>
    <t>Treated Mosquito net, dimensions
(210*190*240cm), (Length*Width*Height),
White colour</t>
  </si>
  <si>
    <t>النوع: ناموسية معالجة (مضادة للبعوض)
الأبعاد: 210 × 190 × 240 سم (الطول × العرض × الارتفاع)
اللون: أبيض</t>
  </si>
  <si>
    <t xml:space="preserve">Pcs </t>
  </si>
  <si>
    <t>Packing Bag</t>
  </si>
  <si>
    <t>Spply empty plastic sack 100kg with DRC and BHA logos A3 size and packeging the items in it.</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</si>
  <si>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</si>
  <si>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</si>
  <si>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</si>
  <si>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</si>
  <si>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</si>
  <si>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</si>
  <si>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</si>
  <si>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</si>
  <si>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 xml:space="preserve">Central Darfur (Um Dukhun )warehouse </t>
  </si>
  <si>
    <t>Delivery Destination offered:</t>
  </si>
  <si>
    <t>Minimum bid validity period required:</t>
  </si>
  <si>
    <t>90 days after closing of ITB</t>
  </si>
  <si>
    <t>Bid validity period offered:</t>
  </si>
  <si>
    <t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</si>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</sst>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5">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11"/>
      <color theme="1"/>
      <name val="Calibri"/>
      <family val="2"/>
      <scheme val="minor"/>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theme="1"/>
      <name val="Times New Roman"/>
      <family val="1"/>
    </font>
    <font>
      <b/>
      <sz val="11"/>
      <name val="Times New Roman"/>
      <family val="1"/>
    </font>
    <font>
      <b/>
      <sz val="11"/>
      <color rgb="FF202124"/>
      <name val="Inherit"/>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name val="Calibri"/>
      <family val="2"/>
      <scheme val="minor"/>
    </font>
    <font>
      <sz val="12"/>
      <color theme="1"/>
      <name val="Calibri"/>
      <family val="2"/>
    </font>
    <font>
      <sz val="11"/>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164" fontId="7" fillId="0" borderId="0" applyFont="0" applyFill="0" applyBorder="0" applyAlignment="0" applyProtection="0"/>
    <xf numFmtId="0" fontId="24"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2" fillId="0" borderId="0" xfId="0" applyFont="1"/>
    <xf numFmtId="0" fontId="9" fillId="2"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5" fillId="3" borderId="8" xfId="0" applyFont="1" applyFill="1" applyBorder="1" applyAlignment="1">
      <alignment vertical="top" wrapText="1"/>
    </xf>
    <xf numFmtId="0" fontId="16" fillId="0" borderId="8" xfId="0" applyFont="1" applyBorder="1" applyAlignment="1">
      <alignment horizontal="righ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9" fillId="2" borderId="15" xfId="0" applyFont="1" applyFill="1" applyBorder="1" applyAlignment="1">
      <alignment vertical="center" wrapText="1"/>
    </xf>
    <xf numFmtId="0" fontId="9" fillId="0" borderId="12" xfId="1" applyNumberFormat="1" applyFont="1" applyFill="1" applyBorder="1" applyAlignment="1">
      <alignment horizontal="center" vertical="center"/>
    </xf>
    <xf numFmtId="0" fontId="20"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16" fillId="0" borderId="8" xfId="0" applyFont="1" applyBorder="1" applyAlignment="1">
      <alignment horizontal="righ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8" fillId="0" borderId="0" xfId="0" applyFont="1" applyAlignment="1">
      <alignment horizontal="left" vertical="center" wrapText="1"/>
    </xf>
    <xf numFmtId="0" fontId="12" fillId="2" borderId="8" xfId="0" applyFont="1" applyFill="1" applyBorder="1"/>
    <xf numFmtId="0" fontId="12" fillId="3" borderId="8" xfId="0" applyFont="1" applyFill="1" applyBorder="1"/>
    <xf numFmtId="0" fontId="14" fillId="0" borderId="8" xfId="0" applyFont="1" applyBorder="1" applyAlignment="1">
      <alignment vertical="top" wrapText="1" readingOrder="2"/>
    </xf>
    <xf numFmtId="0" fontId="14" fillId="0" borderId="8" xfId="0" applyFont="1" applyBorder="1" applyAlignment="1">
      <alignment vertical="top" wrapText="1"/>
    </xf>
    <xf numFmtId="0" fontId="15" fillId="3" borderId="8" xfId="0" applyFont="1" applyFill="1" applyBorder="1" applyAlignment="1">
      <alignment vertical="center" wrapText="1"/>
    </xf>
    <xf numFmtId="0" fontId="12" fillId="2" borderId="8" xfId="0" applyFont="1" applyFill="1" applyBorder="1" applyAlignment="1">
      <alignment horizontal="right"/>
    </xf>
    <xf numFmtId="2" fontId="12" fillId="2" borderId="8" xfId="0" applyNumberFormat="1" applyFont="1" applyFill="1" applyBorder="1"/>
    <xf numFmtId="0" fontId="12" fillId="2" borderId="8" xfId="0" applyFont="1" applyFill="1" applyBorder="1" applyAlignment="1">
      <alignment horizontal="right" wrapText="1"/>
    </xf>
    <xf numFmtId="0" fontId="13" fillId="4" borderId="8" xfId="0" applyFont="1" applyFill="1" applyBorder="1" applyAlignment="1">
      <alignment horizontal="center" vertical="center" wrapText="1"/>
    </xf>
    <xf numFmtId="0" fontId="3" fillId="0" borderId="8" xfId="0" applyFont="1" applyBorder="1"/>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3" borderId="8"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horizontal="left" vertical="top"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Border="1" applyAlignment="1">
      <alignment horizontal="left" wrapText="1"/>
    </xf>
    <xf numFmtId="0" fontId="12"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15" xfId="0" applyFont="1" applyBorder="1" applyAlignment="1">
      <alignment horizontal="center" vertical="center" wrapText="1"/>
    </xf>
    <xf numFmtId="0" fontId="22" fillId="0" borderId="45" xfId="0" applyFont="1" applyBorder="1" applyAlignment="1">
      <alignment horizontal="center" vertical="center"/>
    </xf>
    <xf numFmtId="0" fontId="23" fillId="0" borderId="16" xfId="0" applyFont="1" applyBorder="1" applyAlignment="1">
      <alignment horizontal="left" vertical="top" wrapText="1"/>
    </xf>
    <xf numFmtId="0" fontId="16" fillId="0" borderId="45" xfId="0" applyFont="1" applyBorder="1" applyAlignment="1">
      <alignment horizontal="right" vertical="center" wrapText="1"/>
    </xf>
    <xf numFmtId="0" fontId="12" fillId="0" borderId="35" xfId="0" applyFont="1" applyBorder="1" applyAlignment="1">
      <alignment horizontal="center" vertical="center"/>
    </xf>
    <xf numFmtId="0" fontId="9" fillId="0" borderId="16" xfId="1" applyNumberFormat="1" applyFont="1" applyFill="1" applyBorder="1" applyAlignment="1">
      <alignment horizontal="center" vertical="center"/>
    </xf>
    <xf numFmtId="0" fontId="6" fillId="0" borderId="35" xfId="0" applyFont="1" applyBorder="1" applyAlignment="1">
      <alignment vertical="center" wrapText="1"/>
    </xf>
    <xf numFmtId="0" fontId="6" fillId="0" borderId="45" xfId="0" applyFont="1" applyBorder="1" applyAlignment="1">
      <alignment horizontal="right" vertical="center" wrapText="1"/>
    </xf>
    <xf numFmtId="2" fontId="6" fillId="0" borderId="47" xfId="0" applyNumberFormat="1" applyFont="1" applyBorder="1" applyAlignment="1">
      <alignment horizontal="righ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0" fillId="0" borderId="4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0" fillId="0" borderId="4" xfId="0" applyFont="1" applyBorder="1" applyAlignment="1">
      <alignment horizontal="center" vertical="top" wrapText="1"/>
    </xf>
    <xf numFmtId="0" fontId="10" fillId="0" borderId="42" xfId="0" applyFont="1" applyBorder="1" applyAlignment="1">
      <alignment horizontal="center" vertical="top" wrapText="1"/>
    </xf>
    <xf numFmtId="0" fontId="19" fillId="0" borderId="43"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46" xfId="0" applyFont="1" applyBorder="1" applyAlignment="1">
      <alignment horizontal="center" vertical="center" textRotation="90" wrapText="1"/>
    </xf>
    <xf numFmtId="0" fontId="21" fillId="0" borderId="27" xfId="0" applyFont="1" applyBorder="1" applyAlignment="1">
      <alignment horizontal="center" vertical="center" textRotation="90" wrapText="1"/>
    </xf>
    <xf numFmtId="0" fontId="21" fillId="0" borderId="22" xfId="0" applyFont="1" applyBorder="1" applyAlignment="1">
      <alignment horizontal="center" vertical="center" textRotation="90"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0" xfId="0" applyFont="1" applyFill="1" applyAlignment="1">
      <alignment horizontal="left" vertical="top" wrapText="1"/>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8" xfId="0" applyFont="1" applyFill="1" applyBorder="1" applyAlignment="1">
      <alignment vertical="center" wrapText="1"/>
    </xf>
    <xf numFmtId="0" fontId="12" fillId="3" borderId="8" xfId="0" applyFont="1" applyFill="1" applyBorder="1" applyAlignment="1">
      <alignment horizontal="center" vertical="center"/>
    </xf>
    <xf numFmtId="0" fontId="13" fillId="4"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textRotation="90"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18" fillId="0" borderId="8" xfId="0" applyFont="1" applyBorder="1" applyAlignment="1">
      <alignment horizontal="left" vertical="top" wrapText="1"/>
    </xf>
  </cellXfs>
  <cellStyles count="3">
    <cellStyle name="Comma [0]" xfId="1" builtinId="6"/>
    <cellStyle name="Normal" xfId="0" builtinId="0"/>
    <cellStyle name="Normal 2" xfId="2"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topLeftCell="B22" zoomScaleNormal="58" zoomScaleSheetLayoutView="100" workbookViewId="0">
      <selection activeCell="B28" sqref="B28:G35"/>
    </sheetView>
  </sheetViews>
  <sheetFormatPr defaultColWidth="8.85546875" defaultRowHeight="12.75"/>
  <cols>
    <col min="1" max="1" width="0" style="2" hidden="1" customWidth="1"/>
    <col min="2" max="2" width="6.42578125" style="2" customWidth="1"/>
    <col min="3" max="3" width="20.85546875" style="2" customWidth="1"/>
    <col min="4" max="4" width="51.1406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8" thickBot="1">
      <c r="A1" s="17"/>
      <c r="B1" s="18"/>
      <c r="C1" s="19"/>
      <c r="D1" s="63" t="s">
        <v>0</v>
      </c>
      <c r="E1" s="63"/>
      <c r="F1" s="63"/>
      <c r="G1" s="63"/>
      <c r="H1" s="63"/>
      <c r="I1" s="63"/>
      <c r="J1" s="64"/>
      <c r="K1" s="1" t="s">
        <v>1</v>
      </c>
    </row>
    <row r="2" spans="1:11" ht="15.6" customHeight="1" thickBot="1">
      <c r="A2" s="84" t="s">
        <v>2</v>
      </c>
      <c r="B2" s="85"/>
      <c r="C2" s="85"/>
      <c r="D2" s="85"/>
      <c r="E2" s="85"/>
      <c r="F2" s="85"/>
      <c r="G2" s="86"/>
      <c r="H2" s="78" t="s">
        <v>3</v>
      </c>
      <c r="I2" s="79"/>
      <c r="J2" s="79"/>
      <c r="K2" s="80"/>
    </row>
    <row r="3" spans="1:11" ht="32.25" thickBot="1">
      <c r="A3" s="5" t="s">
        <v>4</v>
      </c>
      <c r="B3" s="46" t="s">
        <v>5</v>
      </c>
      <c r="C3" s="47" t="s">
        <v>6</v>
      </c>
      <c r="D3" s="47" t="s">
        <v>7</v>
      </c>
      <c r="E3" s="47" t="s">
        <v>8</v>
      </c>
      <c r="F3" s="48" t="s">
        <v>9</v>
      </c>
      <c r="G3" s="49" t="s">
        <v>10</v>
      </c>
      <c r="H3" s="50" t="s">
        <v>11</v>
      </c>
      <c r="I3" s="51" t="s">
        <v>12</v>
      </c>
      <c r="J3" s="52" t="s">
        <v>13</v>
      </c>
      <c r="K3" s="53" t="s">
        <v>14</v>
      </c>
    </row>
    <row r="4" spans="1:11" s="4" customFormat="1" ht="39.6" customHeight="1">
      <c r="A4" s="92" t="s">
        <v>15</v>
      </c>
      <c r="B4" s="87" t="s">
        <v>16</v>
      </c>
      <c r="C4" s="82"/>
      <c r="D4" s="82"/>
      <c r="E4" s="82"/>
      <c r="F4" s="82"/>
      <c r="G4" s="88"/>
      <c r="H4" s="89" t="s">
        <v>17</v>
      </c>
      <c r="I4" s="81" t="s">
        <v>18</v>
      </c>
      <c r="J4" s="82"/>
      <c r="K4" s="83"/>
    </row>
    <row r="5" spans="1:11" ht="110.25">
      <c r="A5" s="93"/>
      <c r="B5" s="3">
        <v>1</v>
      </c>
      <c r="C5" s="37" t="s">
        <v>19</v>
      </c>
      <c r="D5" s="41" t="s">
        <v>20</v>
      </c>
      <c r="E5" s="29" t="s">
        <v>21</v>
      </c>
      <c r="F5" s="45" t="s">
        <v>22</v>
      </c>
      <c r="G5" s="16">
        <v>9000</v>
      </c>
      <c r="H5" s="90"/>
      <c r="I5" s="20"/>
      <c r="J5" s="21"/>
      <c r="K5" s="22"/>
    </row>
    <row r="6" spans="1:11" ht="110.25">
      <c r="A6" s="93"/>
      <c r="B6" s="3">
        <v>2</v>
      </c>
      <c r="C6" s="37" t="s">
        <v>23</v>
      </c>
      <c r="D6" s="41" t="s">
        <v>24</v>
      </c>
      <c r="E6" s="29" t="s">
        <v>25</v>
      </c>
      <c r="F6" s="45" t="s">
        <v>22</v>
      </c>
      <c r="G6" s="16">
        <v>9000</v>
      </c>
      <c r="H6" s="90"/>
      <c r="I6" s="20"/>
      <c r="J6" s="21"/>
      <c r="K6" s="22"/>
    </row>
    <row r="7" spans="1:11" ht="102.6" customHeight="1">
      <c r="A7" s="93"/>
      <c r="B7" s="3">
        <v>3</v>
      </c>
      <c r="C7" s="38" t="s">
        <v>26</v>
      </c>
      <c r="D7" s="40" t="s">
        <v>27</v>
      </c>
      <c r="E7" s="10" t="s">
        <v>28</v>
      </c>
      <c r="F7" s="45" t="s">
        <v>22</v>
      </c>
      <c r="G7" s="16">
        <v>9000</v>
      </c>
      <c r="H7" s="90"/>
      <c r="I7" s="20"/>
      <c r="J7" s="21"/>
      <c r="K7" s="22"/>
    </row>
    <row r="8" spans="1:11" ht="157.5">
      <c r="A8" s="93"/>
      <c r="B8" s="3">
        <v>4</v>
      </c>
      <c r="C8" s="38" t="s">
        <v>29</v>
      </c>
      <c r="D8" s="40" t="s">
        <v>30</v>
      </c>
      <c r="E8" s="30" t="s">
        <v>31</v>
      </c>
      <c r="F8" s="45" t="s">
        <v>22</v>
      </c>
      <c r="G8" s="16">
        <v>18000</v>
      </c>
      <c r="H8" s="90"/>
      <c r="I8" s="20"/>
      <c r="J8" s="21"/>
      <c r="K8" s="22"/>
    </row>
    <row r="9" spans="1:11" ht="141.75">
      <c r="A9" s="93"/>
      <c r="B9" s="3">
        <v>5</v>
      </c>
      <c r="C9" s="38" t="s">
        <v>32</v>
      </c>
      <c r="D9" s="41" t="s">
        <v>33</v>
      </c>
      <c r="E9" s="30" t="s">
        <v>34</v>
      </c>
      <c r="F9" s="45" t="s">
        <v>22</v>
      </c>
      <c r="G9" s="16">
        <v>45000</v>
      </c>
      <c r="H9" s="90"/>
      <c r="I9" s="20"/>
      <c r="J9" s="21"/>
      <c r="K9" s="22"/>
    </row>
    <row r="10" spans="1:11" ht="204.75">
      <c r="A10" s="93"/>
      <c r="B10" s="3">
        <v>6</v>
      </c>
      <c r="C10" s="38" t="s">
        <v>35</v>
      </c>
      <c r="D10" s="41" t="s">
        <v>36</v>
      </c>
      <c r="E10" s="10" t="s">
        <v>37</v>
      </c>
      <c r="F10" s="45" t="s">
        <v>22</v>
      </c>
      <c r="G10" s="16">
        <v>18000</v>
      </c>
      <c r="H10" s="90"/>
      <c r="I10" s="20"/>
      <c r="J10" s="21"/>
      <c r="K10" s="22"/>
    </row>
    <row r="11" spans="1:11" ht="94.5">
      <c r="A11" s="93"/>
      <c r="B11" s="3">
        <v>7</v>
      </c>
      <c r="C11" s="39" t="s">
        <v>38</v>
      </c>
      <c r="D11" s="42" t="s">
        <v>39</v>
      </c>
      <c r="E11" s="10" t="s">
        <v>40</v>
      </c>
      <c r="F11" s="45" t="s">
        <v>22</v>
      </c>
      <c r="G11" s="16">
        <v>45000</v>
      </c>
      <c r="H11" s="90"/>
      <c r="I11" s="20"/>
      <c r="J11" s="21"/>
      <c r="K11" s="22"/>
    </row>
    <row r="12" spans="1:11" ht="152.44999999999999" customHeight="1">
      <c r="A12" s="93"/>
      <c r="B12" s="3">
        <v>8</v>
      </c>
      <c r="C12" s="39" t="s">
        <v>41</v>
      </c>
      <c r="D12" s="43" t="s">
        <v>42</v>
      </c>
      <c r="E12" s="31" t="s">
        <v>43</v>
      </c>
      <c r="F12" s="45" t="s">
        <v>22</v>
      </c>
      <c r="G12" s="16">
        <v>45000</v>
      </c>
      <c r="H12" s="90"/>
      <c r="I12" s="20"/>
      <c r="J12" s="21"/>
      <c r="K12" s="22"/>
    </row>
    <row r="13" spans="1:11" ht="141.75">
      <c r="A13" s="93"/>
      <c r="B13" s="3">
        <v>9</v>
      </c>
      <c r="C13" s="38" t="s">
        <v>44</v>
      </c>
      <c r="D13" s="40" t="s">
        <v>45</v>
      </c>
      <c r="E13" s="10" t="s">
        <v>46</v>
      </c>
      <c r="F13" s="45" t="s">
        <v>22</v>
      </c>
      <c r="G13" s="16">
        <v>45000</v>
      </c>
      <c r="H13" s="90"/>
      <c r="I13" s="20"/>
      <c r="J13" s="21"/>
      <c r="K13" s="22"/>
    </row>
    <row r="14" spans="1:11" ht="173.25">
      <c r="A14" s="93"/>
      <c r="B14" s="3">
        <v>10</v>
      </c>
      <c r="C14" s="38" t="s">
        <v>47</v>
      </c>
      <c r="D14" s="40" t="s">
        <v>48</v>
      </c>
      <c r="E14" s="11" t="s">
        <v>49</v>
      </c>
      <c r="F14" s="45" t="s">
        <v>22</v>
      </c>
      <c r="G14" s="16">
        <v>45000</v>
      </c>
      <c r="H14" s="90"/>
      <c r="I14" s="20"/>
      <c r="J14" s="21"/>
      <c r="K14" s="22"/>
    </row>
    <row r="15" spans="1:11" ht="31.5">
      <c r="A15" s="93"/>
      <c r="B15" s="3">
        <v>11</v>
      </c>
      <c r="C15" s="38" t="s">
        <v>50</v>
      </c>
      <c r="D15" s="40" t="s">
        <v>51</v>
      </c>
      <c r="E15" s="23" t="s">
        <v>52</v>
      </c>
      <c r="F15" s="45" t="s">
        <v>22</v>
      </c>
      <c r="G15" s="16">
        <v>9000</v>
      </c>
      <c r="H15" s="90"/>
      <c r="I15" s="20"/>
      <c r="J15" s="21"/>
      <c r="K15" s="22"/>
    </row>
    <row r="16" spans="1:11" ht="346.5">
      <c r="A16" s="93"/>
      <c r="B16" s="3">
        <v>12</v>
      </c>
      <c r="C16" s="38" t="s">
        <v>53</v>
      </c>
      <c r="D16" s="41" t="s">
        <v>54</v>
      </c>
      <c r="E16" s="11" t="s">
        <v>55</v>
      </c>
      <c r="F16" s="45" t="s">
        <v>22</v>
      </c>
      <c r="G16" s="16">
        <v>27000</v>
      </c>
      <c r="H16" s="90"/>
      <c r="I16" s="20"/>
      <c r="J16" s="21"/>
      <c r="K16" s="22"/>
    </row>
    <row r="17" spans="1:11" ht="94.5">
      <c r="A17" s="93"/>
      <c r="B17" s="3">
        <v>13</v>
      </c>
      <c r="C17" s="38" t="s">
        <v>56</v>
      </c>
      <c r="D17" s="41" t="s">
        <v>57</v>
      </c>
      <c r="E17" s="23" t="s">
        <v>58</v>
      </c>
      <c r="F17" s="45" t="s">
        <v>22</v>
      </c>
      <c r="G17" s="16">
        <v>27000</v>
      </c>
      <c r="H17" s="90"/>
      <c r="I17" s="20"/>
      <c r="J17" s="21"/>
      <c r="K17" s="22"/>
    </row>
    <row r="18" spans="1:11" ht="157.5">
      <c r="A18" s="93"/>
      <c r="B18" s="3">
        <v>14</v>
      </c>
      <c r="C18" s="38" t="s">
        <v>59</v>
      </c>
      <c r="D18" s="41" t="s">
        <v>60</v>
      </c>
      <c r="E18" s="23" t="s">
        <v>61</v>
      </c>
      <c r="F18" s="45" t="s">
        <v>22</v>
      </c>
      <c r="G18" s="16">
        <v>18000</v>
      </c>
      <c r="H18" s="90"/>
      <c r="I18" s="20"/>
      <c r="J18" s="21"/>
      <c r="K18" s="22"/>
    </row>
    <row r="19" spans="1:11" ht="126">
      <c r="A19" s="93"/>
      <c r="B19" s="3">
        <v>15</v>
      </c>
      <c r="C19" s="38" t="s">
        <v>62</v>
      </c>
      <c r="D19" s="41" t="s">
        <v>63</v>
      </c>
      <c r="E19" s="23" t="s">
        <v>64</v>
      </c>
      <c r="F19" s="45" t="s">
        <v>22</v>
      </c>
      <c r="G19" s="16">
        <v>9000</v>
      </c>
      <c r="H19" s="90"/>
      <c r="I19" s="20"/>
      <c r="J19" s="21"/>
      <c r="K19" s="22"/>
    </row>
    <row r="20" spans="1:11" ht="90">
      <c r="A20" s="93"/>
      <c r="B20" s="3">
        <v>16</v>
      </c>
      <c r="C20" s="38" t="s">
        <v>65</v>
      </c>
      <c r="D20" s="41" t="s">
        <v>66</v>
      </c>
      <c r="E20" s="23" t="s">
        <v>67</v>
      </c>
      <c r="F20" s="45" t="s">
        <v>22</v>
      </c>
      <c r="G20" s="16">
        <v>9000</v>
      </c>
      <c r="H20" s="90"/>
      <c r="I20" s="20"/>
      <c r="J20" s="21"/>
      <c r="K20" s="22"/>
    </row>
    <row r="21" spans="1:11" ht="47.25">
      <c r="A21" s="93"/>
      <c r="B21" s="3">
        <v>17</v>
      </c>
      <c r="C21" s="38" t="s">
        <v>68</v>
      </c>
      <c r="D21" s="44" t="s">
        <v>69</v>
      </c>
      <c r="E21" s="23" t="s">
        <v>70</v>
      </c>
      <c r="F21" s="45" t="s">
        <v>71</v>
      </c>
      <c r="G21" s="16">
        <v>18000</v>
      </c>
      <c r="H21" s="90"/>
      <c r="I21" s="20"/>
      <c r="J21" s="21"/>
      <c r="K21" s="22"/>
    </row>
    <row r="22" spans="1:11" ht="60.75" thickBot="1">
      <c r="A22" s="93"/>
      <c r="B22" s="54">
        <v>18</v>
      </c>
      <c r="C22" s="55" t="s">
        <v>72</v>
      </c>
      <c r="D22" s="56" t="s">
        <v>73</v>
      </c>
      <c r="E22" s="57" t="s">
        <v>74</v>
      </c>
      <c r="F22" s="58" t="s">
        <v>71</v>
      </c>
      <c r="G22" s="59">
        <v>9000</v>
      </c>
      <c r="H22" s="91"/>
      <c r="I22" s="60"/>
      <c r="J22" s="61"/>
      <c r="K22" s="62"/>
    </row>
    <row r="23" spans="1:11" ht="15.6" customHeight="1">
      <c r="A23" s="17"/>
      <c r="B23" s="73" t="s">
        <v>2</v>
      </c>
      <c r="C23" s="74"/>
      <c r="D23" s="74"/>
      <c r="E23" s="74"/>
      <c r="F23" s="74"/>
      <c r="G23" s="75"/>
      <c r="H23" s="73" t="s">
        <v>3</v>
      </c>
      <c r="I23" s="74"/>
      <c r="J23" s="74"/>
      <c r="K23" s="75"/>
    </row>
    <row r="24" spans="1:11" ht="46.5" customHeight="1">
      <c r="A24" s="17"/>
      <c r="B24" s="76" t="s">
        <v>75</v>
      </c>
      <c r="C24" s="77"/>
      <c r="D24" s="67" t="s">
        <v>76</v>
      </c>
      <c r="E24" s="68"/>
      <c r="F24" s="68"/>
      <c r="G24" s="69"/>
      <c r="H24" s="14" t="s">
        <v>77</v>
      </c>
      <c r="I24" s="70"/>
      <c r="J24" s="71"/>
      <c r="K24" s="72"/>
    </row>
    <row r="25" spans="1:11" ht="46.5" customHeight="1">
      <c r="A25" s="17"/>
      <c r="B25" s="65" t="s">
        <v>78</v>
      </c>
      <c r="C25" s="66"/>
      <c r="D25" s="67" t="s">
        <v>79</v>
      </c>
      <c r="E25" s="68"/>
      <c r="F25" s="68"/>
      <c r="G25" s="69"/>
      <c r="H25" s="14" t="s">
        <v>80</v>
      </c>
      <c r="I25" s="70"/>
      <c r="J25" s="71"/>
      <c r="K25" s="72"/>
    </row>
    <row r="26" spans="1:11" ht="30.95" customHeight="1">
      <c r="A26" s="17"/>
      <c r="B26" s="65" t="s">
        <v>81</v>
      </c>
      <c r="C26" s="66"/>
      <c r="D26" s="67" t="s">
        <v>82</v>
      </c>
      <c r="E26" s="68"/>
      <c r="F26" s="68"/>
      <c r="G26" s="69"/>
      <c r="H26" s="14" t="s">
        <v>83</v>
      </c>
      <c r="I26" s="70"/>
      <c r="J26" s="71"/>
      <c r="K26" s="72"/>
    </row>
    <row r="27" spans="1:11" ht="31.5" customHeight="1" thickBot="1">
      <c r="A27" s="17"/>
      <c r="B27" s="94" t="s">
        <v>84</v>
      </c>
      <c r="C27" s="95"/>
      <c r="D27" s="96" t="s">
        <v>85</v>
      </c>
      <c r="E27" s="97"/>
      <c r="F27" s="97"/>
      <c r="G27" s="98"/>
      <c r="H27" s="14" t="s">
        <v>86</v>
      </c>
      <c r="I27" s="70"/>
      <c r="J27" s="71"/>
      <c r="K27" s="72"/>
    </row>
    <row r="28" spans="1:11" ht="45" customHeight="1">
      <c r="A28" s="17"/>
      <c r="B28" s="99" t="s">
        <v>87</v>
      </c>
      <c r="C28" s="100"/>
      <c r="D28" s="100"/>
      <c r="E28" s="100"/>
      <c r="F28" s="100"/>
      <c r="G28" s="101"/>
      <c r="H28" s="12" t="s">
        <v>88</v>
      </c>
      <c r="I28" s="70"/>
      <c r="J28" s="71"/>
      <c r="K28" s="72"/>
    </row>
    <row r="29" spans="1:11" ht="39" customHeight="1">
      <c r="A29" s="17"/>
      <c r="B29" s="102"/>
      <c r="C29" s="103"/>
      <c r="D29" s="103"/>
      <c r="E29" s="103"/>
      <c r="F29" s="103"/>
      <c r="G29" s="104"/>
      <c r="H29" s="12" t="s">
        <v>89</v>
      </c>
      <c r="I29" s="70"/>
      <c r="J29" s="71"/>
      <c r="K29" s="72"/>
    </row>
    <row r="30" spans="1:11" ht="28.5" customHeight="1">
      <c r="A30" s="17"/>
      <c r="B30" s="102"/>
      <c r="C30" s="103"/>
      <c r="D30" s="103"/>
      <c r="E30" s="103"/>
      <c r="F30" s="103"/>
      <c r="G30" s="104"/>
      <c r="H30" s="12" t="s">
        <v>90</v>
      </c>
      <c r="I30" s="24"/>
      <c r="J30" s="13" t="s">
        <v>91</v>
      </c>
      <c r="K30" s="25"/>
    </row>
    <row r="31" spans="1:11" ht="26.45" customHeight="1">
      <c r="A31" s="17"/>
      <c r="B31" s="102"/>
      <c r="C31" s="103"/>
      <c r="D31" s="103"/>
      <c r="E31" s="103"/>
      <c r="F31" s="103"/>
      <c r="G31" s="104"/>
      <c r="H31" s="12" t="s">
        <v>92</v>
      </c>
      <c r="I31" s="24"/>
      <c r="J31" s="13" t="s">
        <v>93</v>
      </c>
      <c r="K31" s="25"/>
    </row>
    <row r="32" spans="1:11" ht="69" customHeight="1">
      <c r="A32" s="17"/>
      <c r="B32" s="102"/>
      <c r="C32" s="103"/>
      <c r="D32" s="103"/>
      <c r="E32" s="103"/>
      <c r="F32" s="103"/>
      <c r="G32" s="104"/>
      <c r="H32" s="12" t="s">
        <v>94</v>
      </c>
      <c r="I32" s="70"/>
      <c r="J32" s="71"/>
      <c r="K32" s="72"/>
    </row>
    <row r="33" spans="1:11" ht="15">
      <c r="A33" s="17"/>
      <c r="B33" s="102"/>
      <c r="C33" s="103"/>
      <c r="D33" s="103"/>
      <c r="E33" s="103"/>
      <c r="F33" s="103"/>
      <c r="G33" s="104"/>
      <c r="H33" s="12" t="s">
        <v>95</v>
      </c>
      <c r="I33" s="70"/>
      <c r="J33" s="71"/>
      <c r="K33" s="72"/>
    </row>
    <row r="34" spans="1:11" ht="15">
      <c r="A34" s="17"/>
      <c r="B34" s="102"/>
      <c r="C34" s="103"/>
      <c r="D34" s="103"/>
      <c r="E34" s="103"/>
      <c r="F34" s="103"/>
      <c r="G34" s="104"/>
      <c r="H34" s="12" t="s">
        <v>96</v>
      </c>
      <c r="I34" s="70"/>
      <c r="J34" s="71"/>
      <c r="K34" s="72"/>
    </row>
    <row r="35" spans="1:11" ht="31.5" customHeight="1" thickBot="1">
      <c r="A35" s="17"/>
      <c r="B35" s="105"/>
      <c r="C35" s="106"/>
      <c r="D35" s="106"/>
      <c r="E35" s="106"/>
      <c r="F35" s="106"/>
      <c r="G35" s="107"/>
      <c r="H35" s="15" t="s">
        <v>97</v>
      </c>
      <c r="I35" s="108"/>
      <c r="J35" s="109"/>
      <c r="K35" s="110"/>
    </row>
  </sheetData>
  <protectedRanges>
    <protectedRange sqref="D1:E1 B28 I30:I31 K30:K31 I32:K35 I24:K29 G24:G27 D24:E27 J6:K22" name="Område1"/>
    <protectedRange sqref="C5:E22" name="Område1_1"/>
    <protectedRange sqref="F1 F23:F24" name="Område1_3"/>
    <protectedRange sqref="F5:F22" name="Område1_1_2"/>
  </protectedRanges>
  <autoFilter ref="B3:L16" xr:uid="{00000000-0009-0000-0000-000000000000}">
    <filterColumn colId="6" showButton="0"/>
  </autoFilter>
  <sortState xmlns:xlrd2="http://schemas.microsoft.com/office/spreadsheetml/2017/richdata2" ref="C6:C22">
    <sortCondition ref="C6:C22"/>
  </sortState>
  <mergeCells count="28">
    <mergeCell ref="B28:G35"/>
    <mergeCell ref="I28:K28"/>
    <mergeCell ref="I29:K29"/>
    <mergeCell ref="I32:K32"/>
    <mergeCell ref="I33:K33"/>
    <mergeCell ref="I34:K34"/>
    <mergeCell ref="I35:K35"/>
    <mergeCell ref="B26:C26"/>
    <mergeCell ref="D26:G26"/>
    <mergeCell ref="I26:K26"/>
    <mergeCell ref="B27:C27"/>
    <mergeCell ref="D27:G27"/>
    <mergeCell ref="I27:K27"/>
    <mergeCell ref="D1:J1"/>
    <mergeCell ref="B25:C25"/>
    <mergeCell ref="D25:G25"/>
    <mergeCell ref="I25:K25"/>
    <mergeCell ref="B23:G23"/>
    <mergeCell ref="H23:K23"/>
    <mergeCell ref="B24:C24"/>
    <mergeCell ref="D24:G24"/>
    <mergeCell ref="I24:K24"/>
    <mergeCell ref="H2:K2"/>
    <mergeCell ref="I4:K4"/>
    <mergeCell ref="A2:G2"/>
    <mergeCell ref="B4:G4"/>
    <mergeCell ref="H4:H22"/>
    <mergeCell ref="A4:A22"/>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view="pageBreakPreview" topLeftCell="B1" zoomScale="89" zoomScaleNormal="89" zoomScaleSheetLayoutView="89" workbookViewId="0">
      <selection activeCell="F6" sqref="F6"/>
    </sheetView>
  </sheetViews>
  <sheetFormatPr defaultColWidth="8.85546875" defaultRowHeight="12.7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7"/>
      <c r="C2" s="28"/>
      <c r="D2" s="112" t="str">
        <f>'Annex A.1 Bid Form (Technical) '!D1:J1</f>
        <v>Annex A1.  ITB-SDN-PZU-26-007-NFI-LOT 02 Central Darfur (Um Dukhun)</v>
      </c>
      <c r="E2" s="112"/>
      <c r="F2" s="112"/>
      <c r="G2" s="112"/>
      <c r="H2" s="112"/>
      <c r="I2" s="112"/>
      <c r="J2" s="112"/>
      <c r="K2" s="9" t="s">
        <v>98</v>
      </c>
    </row>
    <row r="3" spans="1:11" ht="26.1" customHeight="1">
      <c r="A3" s="6"/>
      <c r="B3" s="113" t="s">
        <v>2</v>
      </c>
      <c r="C3" s="113"/>
      <c r="D3" s="113"/>
      <c r="E3" s="113"/>
      <c r="F3" s="113"/>
      <c r="G3" s="113"/>
      <c r="H3" s="113" t="s">
        <v>3</v>
      </c>
      <c r="I3" s="113"/>
      <c r="J3" s="113"/>
      <c r="K3" s="113"/>
    </row>
    <row r="4" spans="1:11" ht="62.1" customHeight="1">
      <c r="A4" s="6" t="s">
        <v>99</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100</v>
      </c>
      <c r="K4" s="7" t="s">
        <v>101</v>
      </c>
    </row>
    <row r="5" spans="1:11" ht="30" customHeight="1">
      <c r="A5" s="6"/>
      <c r="B5" s="115" t="str">
        <f>'Annex A.1 Bid Form (Technical) '!B4:G4</f>
        <v>LOT (2)
Supply and delivery of NFI Kit In Central Darfur (Um Dukhun).</v>
      </c>
      <c r="C5" s="115"/>
      <c r="D5" s="115"/>
      <c r="E5" s="115"/>
      <c r="F5" s="115"/>
      <c r="G5" s="115"/>
      <c r="H5" s="116">
        <f>'Annex A.1 Bid Form (Technical) '!H4:H22</f>
        <v>0</v>
      </c>
      <c r="I5" s="115" t="s">
        <v>18</v>
      </c>
      <c r="J5" s="115"/>
      <c r="K5" s="115"/>
    </row>
    <row r="6" spans="1:11" s="26" customFormat="1" ht="102">
      <c r="A6" s="117"/>
      <c r="B6" s="3">
        <f>'Annex A.1 Bid Form (Technical) '!B5</f>
        <v>1</v>
      </c>
      <c r="C6" s="3" t="str">
        <f>'Annex A.1 Bid Form (Technical) '!C5</f>
        <v>Cooking pot (7Liters withoud a LID)</v>
      </c>
      <c r="D6" s="3" t="str">
        <f>'Annex A.1 Bid Form (Technical) '!D5</f>
        <v>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v>
      </c>
      <c r="E6" s="3" t="str">
        <f>'Annex A.1 Bid Form (Technical) '!E5</f>
        <v>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v>
      </c>
      <c r="F6" s="3" t="str">
        <f>'Annex A.1 Bid Form (Technical) '!F5</f>
        <v>Pcs</v>
      </c>
      <c r="G6" s="3">
        <f>'Annex A.1 Bid Form (Technical) '!G5</f>
        <v>9000</v>
      </c>
      <c r="H6" s="116"/>
      <c r="I6" s="8"/>
      <c r="J6" s="8"/>
      <c r="K6" s="8"/>
    </row>
    <row r="7" spans="1:11" s="26" customFormat="1" ht="102">
      <c r="A7" s="118"/>
      <c r="B7" s="3">
        <f>'Annex A.1 Bid Form (Technical) '!B6</f>
        <v>2</v>
      </c>
      <c r="C7" s="3" t="str">
        <f>'Annex A.1 Bid Form (Technical) '!C6</f>
        <v>Cooking Pot (5Litres with a LID)</v>
      </c>
      <c r="D7" s="3" t="str">
        <f>'Annex A.1 Bid Form (Technical) '!D6</f>
        <v>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v>
      </c>
      <c r="E7" s="3" t="str">
        <f>'Annex A.1 Bid Form (Technical) '!E6</f>
        <v>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v>
      </c>
      <c r="F7" s="3" t="str">
        <f>'Annex A.1 Bid Form (Technical) '!F6</f>
        <v>Pcs</v>
      </c>
      <c r="G7" s="3">
        <f>'Annex A.1 Bid Form (Technical) '!G6</f>
        <v>9000</v>
      </c>
      <c r="H7" s="116"/>
      <c r="I7" s="8"/>
      <c r="J7" s="8"/>
      <c r="K7" s="8"/>
    </row>
    <row r="8" spans="1:11" s="26" customFormat="1" ht="66.95" customHeight="1">
      <c r="A8" s="118"/>
      <c r="B8" s="3">
        <f>'Annex A.1 Bid Form (Technical) '!B7</f>
        <v>3</v>
      </c>
      <c r="C8" s="3" t="str">
        <f>'Annex A.1 Bid Form (Technical) '!C7</f>
        <v xml:space="preserve">Tifal Frying pan </v>
      </c>
      <c r="D8" s="3" t="str">
        <f>'Annex A.1 Bid Form (Technical) '!D7</f>
        <v>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v>
      </c>
      <c r="E8" s="3" t="str">
        <f>'Annex A.1 Bid Form (Technical) '!E7</f>
        <v>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v>
      </c>
      <c r="F8" s="3" t="str">
        <f>'Annex A.1 Bid Form (Technical) '!F7</f>
        <v>Pcs</v>
      </c>
      <c r="G8" s="3">
        <f>'Annex A.1 Bid Form (Technical) '!G7</f>
        <v>9000</v>
      </c>
      <c r="H8" s="116"/>
      <c r="I8" s="8"/>
      <c r="J8" s="8"/>
      <c r="K8" s="8"/>
    </row>
    <row r="9" spans="1:11" s="26" customFormat="1" ht="68.099999999999994" customHeight="1">
      <c r="A9" s="118"/>
      <c r="B9" s="3">
        <f>'Annex A.1 Bid Form (Technical) '!B8</f>
        <v>4</v>
      </c>
      <c r="C9" s="3" t="str">
        <f>'Annex A.1 Bid Form (Technical) '!C8</f>
        <v>Serving Spoon</v>
      </c>
      <c r="D9" s="3" t="str">
        <f>'Annex A.1 Bid Form (Technical) '!D8</f>
        <v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v>
      </c>
      <c r="E9" s="3" t="str">
        <f>'Annex A.1 Bid Form (Technical) '!E8</f>
        <v>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v>
      </c>
      <c r="F9" s="3" t="str">
        <f>'Annex A.1 Bid Form (Technical) '!F8</f>
        <v>Pcs</v>
      </c>
      <c r="G9" s="3">
        <f>'Annex A.1 Bid Form (Technical) '!G8</f>
        <v>18000</v>
      </c>
      <c r="H9" s="116"/>
      <c r="I9" s="8"/>
      <c r="J9" s="8"/>
      <c r="K9" s="8"/>
    </row>
    <row r="10" spans="1:11" s="26" customFormat="1" ht="114.75">
      <c r="A10" s="118"/>
      <c r="B10" s="3">
        <f>'Annex A.1 Bid Form (Technical) '!B9</f>
        <v>5</v>
      </c>
      <c r="C10" s="3" t="str">
        <f>'Annex A.1 Bid Form (Technical) '!C9</f>
        <v>Table Spoon</v>
      </c>
      <c r="D10" s="3" t="str">
        <f>'Annex A.1 Bid Form (Technical) '!D9</f>
        <v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v>
      </c>
      <c r="E10" s="3" t="str">
        <f>'Annex A.1 Bid Form (Technical) '!E9</f>
        <v>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v>
      </c>
      <c r="F10" s="3" t="str">
        <f>'Annex A.1 Bid Form (Technical) '!F9</f>
        <v>Pcs</v>
      </c>
      <c r="G10" s="3">
        <f>'Annex A.1 Bid Form (Technical) '!G9</f>
        <v>45000</v>
      </c>
      <c r="H10" s="116"/>
      <c r="I10" s="8"/>
      <c r="J10" s="8"/>
      <c r="K10" s="8"/>
    </row>
    <row r="11" spans="1:11" s="26" customFormat="1" ht="165.75">
      <c r="A11" s="118"/>
      <c r="B11" s="3">
        <f>'Annex A.1 Bid Form (Technical) '!B10</f>
        <v>6</v>
      </c>
      <c r="C11" s="3" t="str">
        <f>'Annex A.1 Bid Form (Technical) '!C10</f>
        <v>Kitchen knife</v>
      </c>
      <c r="D11" s="3" t="str">
        <f>'Annex A.1 Bid Form (Technical) '!D10</f>
        <v>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v>
      </c>
      <c r="E11" s="3" t="str">
        <f>'Annex A.1 Bid Form (Technical) '!E10</f>
        <v>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v>
      </c>
      <c r="F11" s="3" t="str">
        <f>'Annex A.1 Bid Form (Technical) '!F10</f>
        <v>Pcs</v>
      </c>
      <c r="G11" s="3">
        <f>'Annex A.1 Bid Form (Technical) '!G10</f>
        <v>18000</v>
      </c>
      <c r="H11" s="116"/>
      <c r="I11" s="8"/>
      <c r="J11" s="8"/>
      <c r="K11" s="8"/>
    </row>
    <row r="12" spans="1:11" s="26" customFormat="1" ht="76.5">
      <c r="A12" s="118"/>
      <c r="B12" s="3">
        <f>'Annex A.1 Bid Form (Technical) '!B11</f>
        <v>7</v>
      </c>
      <c r="C12" s="3" t="str">
        <f>'Annex A.1 Bid Form (Technical) '!C11</f>
        <v>Serving plate</v>
      </c>
      <c r="D12" s="3" t="str">
        <f>'Annex A.1 Bid Form (Technical) '!D11</f>
        <v>Type: Stainless steel 
Size: 32 cm
Thickness: Min. 0.5 mm in the center of
the bottom.
Finish: No sharp edges, food grade surface finish
Net weight: minimum 0.20 kg</v>
      </c>
      <c r="E12" s="3" t="str">
        <f>'Annex A.1 Bid Form (Technical) '!E11</f>
        <v>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v>
      </c>
      <c r="F12" s="3" t="str">
        <f>'Annex A.1 Bid Form (Technical) '!F11</f>
        <v>Pcs</v>
      </c>
      <c r="G12" s="3">
        <f>'Annex A.1 Bid Form (Technical) '!G11</f>
        <v>45000</v>
      </c>
      <c r="H12" s="116"/>
      <c r="I12" s="8"/>
      <c r="J12" s="8"/>
      <c r="K12" s="8"/>
    </row>
    <row r="13" spans="1:11" s="26" customFormat="1" ht="89.25">
      <c r="A13" s="118"/>
      <c r="B13" s="3">
        <f>'Annex A.1 Bid Form (Technical) '!B12</f>
        <v>8</v>
      </c>
      <c r="C13" s="3" t="str">
        <f>'Annex A.1 Bid Form (Technical) '!C12</f>
        <v>Tea  spoon</v>
      </c>
      <c r="D13" s="3" t="str">
        <f>'Annex A.1 Bid Form (Technical) '!D12</f>
        <v>Capacity: Min. 05 ml.
Material: One-piece stainless steel, solid.
Resistance: Must resist a weight of 2kg, applied at the middle of the item.
Length: Min. 13 cm.
Thickness: Min. 0.8 mm in the center of the scoop.
Finish: No sharp edges, food grade surface finish.</v>
      </c>
      <c r="E13" s="3" t="str">
        <f>'Annex A.1 Bid Form (Technical) '!E12</f>
        <v>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v>
      </c>
      <c r="F13" s="3" t="str">
        <f>'Annex A.1 Bid Form (Technical) '!F12</f>
        <v>Pcs</v>
      </c>
      <c r="G13" s="3">
        <f>'Annex A.1 Bid Form (Technical) '!G12</f>
        <v>45000</v>
      </c>
      <c r="H13" s="116"/>
      <c r="I13" s="8"/>
      <c r="J13" s="8"/>
      <c r="K13" s="8"/>
    </row>
    <row r="14" spans="1:11" s="26" customFormat="1" ht="114.75">
      <c r="A14" s="118"/>
      <c r="B14" s="3">
        <f>'Annex A.1 Bid Form (Technical) '!B13</f>
        <v>9</v>
      </c>
      <c r="C14" s="3" t="str">
        <f>'Annex A.1 Bid Form (Technical) '!C13</f>
        <v>Water cup with handle</v>
      </c>
      <c r="D14" s="3" t="str">
        <f>'Annex A.1 Bid Form (Technical) '!D13</f>
        <v>Capacity: Min. 0.3 Litres.
Material: Stainless steel 
Thickness: Min. 0.5 mm in the bottom and
0.4 mm at 20 mm from the top of
the wall. (for stainless steel)
Handle: Securely welded. Handle to resist
to 1 kg pulling.
Finish: No sharp edges, food grade surface finish.
Net weight: minimum 0.10 kg</v>
      </c>
      <c r="E14" s="3" t="str">
        <f>'Annex A.1 Bid Form (Technical) '!E13</f>
        <v>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v>
      </c>
      <c r="F14" s="3" t="str">
        <f>'Annex A.1 Bid Form (Technical) '!F13</f>
        <v>Pcs</v>
      </c>
      <c r="G14" s="3">
        <f>'Annex A.1 Bid Form (Technical) '!G13</f>
        <v>45000</v>
      </c>
      <c r="H14" s="116"/>
      <c r="I14" s="8"/>
      <c r="J14" s="8"/>
      <c r="K14" s="8"/>
    </row>
    <row r="15" spans="1:11" s="26" customFormat="1" ht="153">
      <c r="A15" s="118"/>
      <c r="B15" s="3">
        <f>'Annex A.1 Bid Form (Technical) '!B14</f>
        <v>10</v>
      </c>
      <c r="C15" s="3" t="str">
        <f>'Annex A.1 Bid Form (Technical) '!C14</f>
        <v>Serving bowl</v>
      </c>
      <c r="D15" s="3" t="str">
        <f>'Annex A.1 Bid Form (Technical) '!D14</f>
        <v>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v>
      </c>
      <c r="E15" s="3" t="str">
        <f>'Annex A.1 Bid Form (Technical) '!E14</f>
        <v>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v>
      </c>
      <c r="F15" s="3" t="str">
        <f>'Annex A.1 Bid Form (Technical) '!F14</f>
        <v>Pcs</v>
      </c>
      <c r="G15" s="3">
        <f>'Annex A.1 Bid Form (Technical) '!G14</f>
        <v>45000</v>
      </c>
      <c r="H15" s="116"/>
      <c r="I15" s="8"/>
      <c r="J15" s="8"/>
      <c r="K15" s="8"/>
    </row>
    <row r="16" spans="1:11" s="26" customFormat="1" ht="68.099999999999994" customHeight="1">
      <c r="A16" s="118"/>
      <c r="B16" s="3">
        <f>'Annex A.1 Bid Form (Technical) '!B15</f>
        <v>11</v>
      </c>
      <c r="C16" s="3" t="str">
        <f>'Annex A.1 Bid Form (Technical) '!C15</f>
        <v>Scouring Pad</v>
      </c>
      <c r="D16" s="3" t="str">
        <f>'Annex A.1 Bid Form (Technical) '!D15</f>
        <v>Material: Stainless steel Scrubber wire scouring pad. Weight: Minimum 20 g</v>
      </c>
      <c r="E16" s="3" t="str">
        <f>'Annex A.1 Bid Form (Technical) '!E15</f>
        <v>المادة: سلك تنظيف (ليفة جلي) من الاستيل المقاوم للصدأ
الوزن: لا يقل عن 20 جرام</v>
      </c>
      <c r="F16" s="3" t="str">
        <f>'Annex A.1 Bid Form (Technical) '!F15</f>
        <v>Pcs</v>
      </c>
      <c r="G16" s="3">
        <f>'Annex A.1 Bid Form (Technical) '!G15</f>
        <v>9000</v>
      </c>
      <c r="H16" s="116"/>
      <c r="I16" s="8"/>
      <c r="J16" s="8"/>
      <c r="K16" s="8"/>
    </row>
    <row r="17" spans="1:11" s="26" customFormat="1" ht="267.75">
      <c r="A17" s="118"/>
      <c r="B17" s="3">
        <f>'Annex A.1 Bid Form (Technical) '!B16</f>
        <v>12</v>
      </c>
      <c r="C17" s="3" t="str">
        <f>'Annex A.1 Bid Form (Technical) '!C16</f>
        <v>Blanket</v>
      </c>
      <c r="D17" s="3" t="str">
        <f>'Annex A.1 Bid Form (Technical) '!D16</f>
        <v>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v>
      </c>
      <c r="E17" s="3" t="str">
        <f>'Annex A.1 Bid Form (Technical) '!E16</f>
        <v>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v>
      </c>
      <c r="F17" s="3" t="str">
        <f>'Annex A.1 Bid Form (Technical) '!F16</f>
        <v>Pcs</v>
      </c>
      <c r="G17" s="3">
        <f>'Annex A.1 Bid Form (Technical) '!G16</f>
        <v>27000</v>
      </c>
      <c r="H17" s="116"/>
      <c r="I17" s="8"/>
      <c r="J17" s="8"/>
      <c r="K17" s="8"/>
    </row>
    <row r="18" spans="1:11" s="26" customFormat="1" ht="76.5">
      <c r="A18" s="118"/>
      <c r="B18" s="3">
        <f>'Annex A.1 Bid Form (Technical) '!B17</f>
        <v>13</v>
      </c>
      <c r="C18" s="3" t="str">
        <f>'Annex A.1 Bid Form (Technical) '!C17</f>
        <v>Sleeping mat</v>
      </c>
      <c r="D18" s="3" t="str">
        <f>'Annex A.1 Bid Form (Technical) '!D17</f>
        <v>Type: Plastic
All the edges are secured either with a woven, bias binding tope with stitches, zig-zag type, through the fabric of the mat
Quality: good with strong edges
Size: 300 X 178 cm</v>
      </c>
      <c r="E18" s="3" t="str">
        <f>'Annex A.1 Bid Form (Technical) '!E17</f>
        <v>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v>
      </c>
      <c r="F18" s="3" t="str">
        <f>'Annex A.1 Bid Form (Technical) '!F17</f>
        <v>Pcs</v>
      </c>
      <c r="G18" s="3">
        <f>'Annex A.1 Bid Form (Technical) '!G17</f>
        <v>27000</v>
      </c>
      <c r="H18" s="116"/>
      <c r="I18" s="8"/>
      <c r="J18" s="8"/>
      <c r="K18" s="8"/>
    </row>
    <row r="19" spans="1:11" s="26" customFormat="1" ht="114.75">
      <c r="A19" s="118"/>
      <c r="B19" s="3">
        <f>'Annex A.1 Bid Form (Technical) '!B18</f>
        <v>14</v>
      </c>
      <c r="C19" s="3" t="str">
        <f>'Annex A.1 Bid Form (Technical) '!C18</f>
        <v>Plastic sheet</v>
      </c>
      <c r="D19" s="3" t="str">
        <f>'Annex A.1 Bid Form (Technical) '!D18</f>
        <v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v>
      </c>
      <c r="E19" s="3" t="str">
        <f>'Annex A.1 Bid Form (Technical) '!E18</f>
        <v>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v>
      </c>
      <c r="F19" s="3" t="str">
        <f>'Annex A.1 Bid Form (Technical) '!F18</f>
        <v>Pcs</v>
      </c>
      <c r="G19" s="3">
        <f>'Annex A.1 Bid Form (Technical) '!G18</f>
        <v>18000</v>
      </c>
      <c r="H19" s="116"/>
      <c r="I19" s="8"/>
      <c r="J19" s="8"/>
      <c r="K19" s="8"/>
    </row>
    <row r="20" spans="1:11" s="26" customFormat="1" ht="102">
      <c r="A20" s="118"/>
      <c r="B20" s="3">
        <f>'Annex A.1 Bid Form (Technical) '!B19</f>
        <v>15</v>
      </c>
      <c r="C20" s="3" t="str">
        <f>'Annex A.1 Bid Form (Technical) '!C19</f>
        <v>Jarrycan</v>
      </c>
      <c r="D20" s="3" t="str">
        <f>'Annex A.1 Bid Form (Technical) '!D19</f>
        <v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v>
      </c>
      <c r="E20" s="3" t="str">
        <f>'Annex A.1 Bid Form (Technical) '!E19</f>
        <v>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v>
      </c>
      <c r="F20" s="3" t="str">
        <f>'Annex A.1 Bid Form (Technical) '!F19</f>
        <v>Pcs</v>
      </c>
      <c r="G20" s="3">
        <f>'Annex A.1 Bid Form (Technical) '!G19</f>
        <v>9000</v>
      </c>
      <c r="H20" s="116"/>
      <c r="I20" s="8"/>
      <c r="J20" s="8"/>
      <c r="K20" s="8"/>
    </row>
    <row r="21" spans="1:11" s="26" customFormat="1" ht="89.25">
      <c r="A21" s="118"/>
      <c r="B21" s="3">
        <f>'Annex A.1 Bid Form (Technical) '!B20</f>
        <v>16</v>
      </c>
      <c r="C21" s="3" t="str">
        <f>'Annex A.1 Bid Form (Technical) '!C20</f>
        <v>Solar Lamp</v>
      </c>
      <c r="D21" s="3" t="str">
        <f>'Annex A.1 Bid Form (Technical) '!D20</f>
        <v>LED Flashlight, Battery Powered,  Chargable battery from  curren and solar powrs 1000 W,  Rechargeable with solar light and electricity</v>
      </c>
      <c r="E21" s="3" t="str">
        <f>'Annex A.1 Bid Form (Technical) '!E20</f>
        <v>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v>
      </c>
      <c r="F21" s="3" t="str">
        <f>'Annex A.1 Bid Form (Technical) '!F20</f>
        <v>Pcs</v>
      </c>
      <c r="G21" s="3">
        <f>'Annex A.1 Bid Form (Technical) '!G20</f>
        <v>9000</v>
      </c>
      <c r="H21" s="116"/>
      <c r="I21" s="8"/>
      <c r="J21" s="8"/>
      <c r="K21" s="8"/>
    </row>
    <row r="22" spans="1:11" s="26" customFormat="1" ht="51">
      <c r="A22" s="118"/>
      <c r="B22" s="3">
        <f>'Annex A.1 Bid Form (Technical) '!B21</f>
        <v>17</v>
      </c>
      <c r="C22" s="3" t="str">
        <f>'Annex A.1 Bid Form (Technical) '!C21</f>
        <v>Mosquit Net</v>
      </c>
      <c r="D22" s="3" t="str">
        <f>'Annex A.1 Bid Form (Technical) '!D21</f>
        <v>Treated Mosquito net, dimensions
(210*190*240cm), (Length*Width*Height),
White colour</v>
      </c>
      <c r="E22" s="3" t="str">
        <f>'Annex A.1 Bid Form (Technical) '!E21</f>
        <v>النوع: ناموسية معالجة (مضادة للبعوض)
الأبعاد: 210 × 190 × 240 سم (الطول × العرض × الارتفاع)
اللون: أبيض</v>
      </c>
      <c r="F22" s="3" t="str">
        <f>'Annex A.1 Bid Form (Technical) '!F21</f>
        <v xml:space="preserve">Pcs </v>
      </c>
      <c r="G22" s="3">
        <f>'Annex A.1 Bid Form (Technical) '!G21</f>
        <v>18000</v>
      </c>
      <c r="H22" s="116"/>
      <c r="I22" s="8"/>
      <c r="J22" s="8"/>
      <c r="K22" s="8"/>
    </row>
    <row r="23" spans="1:11" s="26" customFormat="1" ht="63.75">
      <c r="A23" s="118"/>
      <c r="B23" s="3">
        <f>'Annex A.1 Bid Form (Technical) '!B22</f>
        <v>18</v>
      </c>
      <c r="C23" s="3" t="str">
        <f>'Annex A.1 Bid Form (Technical) '!C22</f>
        <v>Packing Bag</v>
      </c>
      <c r="D23" s="3" t="str">
        <f>'Annex A.1 Bid Form (Technical) '!D22</f>
        <v>Spply empty plastic sack 100kg with DRC and BHA logos A3 size and packeging the items in it.</v>
      </c>
      <c r="E23" s="3" t="str">
        <f>'Annex A.1 Bid Form (Technical) '!E22</f>
        <v>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v>
      </c>
      <c r="F23" s="3" t="str">
        <f>'Annex A.1 Bid Form (Technical) '!F22</f>
        <v xml:space="preserve">Pcs </v>
      </c>
      <c r="G23" s="3">
        <f>'Annex A.1 Bid Form (Technical) '!G22</f>
        <v>9000</v>
      </c>
      <c r="H23" s="116"/>
      <c r="I23" s="8"/>
      <c r="J23" s="8"/>
      <c r="K23" s="8"/>
    </row>
    <row r="24" spans="1:11" ht="38.1" customHeight="1">
      <c r="A24" s="6"/>
      <c r="B24" s="114" t="s">
        <v>102</v>
      </c>
      <c r="C24" s="114"/>
      <c r="D24" s="114"/>
      <c r="E24" s="114"/>
      <c r="F24" s="114"/>
      <c r="G24" s="114"/>
      <c r="H24" s="114"/>
      <c r="I24" s="114"/>
      <c r="J24" s="32" t="s">
        <v>103</v>
      </c>
      <c r="K24" s="33">
        <f>SUM(K6:K9)</f>
        <v>0</v>
      </c>
    </row>
    <row r="25" spans="1:11" ht="24" customHeight="1">
      <c r="A25" s="6"/>
      <c r="B25" s="114"/>
      <c r="C25" s="114"/>
      <c r="D25" s="114"/>
      <c r="E25" s="114"/>
      <c r="F25" s="114"/>
      <c r="G25" s="114"/>
      <c r="H25" s="114"/>
      <c r="I25" s="114"/>
      <c r="J25" s="34" t="s">
        <v>104</v>
      </c>
      <c r="K25" s="33"/>
    </row>
    <row r="26" spans="1:11" ht="40.5" customHeight="1">
      <c r="A26" s="6"/>
      <c r="B26" s="114"/>
      <c r="C26" s="114"/>
      <c r="D26" s="114"/>
      <c r="E26" s="114"/>
      <c r="F26" s="114"/>
      <c r="G26" s="114"/>
      <c r="H26" s="114"/>
      <c r="I26" s="114"/>
      <c r="J26" s="34" t="s">
        <v>105</v>
      </c>
      <c r="K26" s="33"/>
    </row>
    <row r="27" spans="1:11" ht="30.95" customHeight="1">
      <c r="A27" s="6"/>
      <c r="B27" s="114"/>
      <c r="C27" s="114"/>
      <c r="D27" s="114"/>
      <c r="E27" s="114"/>
      <c r="F27" s="114"/>
      <c r="G27" s="114"/>
      <c r="H27" s="114"/>
      <c r="I27" s="114"/>
      <c r="J27" s="32" t="s">
        <v>101</v>
      </c>
      <c r="K27" s="33">
        <f>K24+K25</f>
        <v>0</v>
      </c>
    </row>
    <row r="28" spans="1:11" ht="33.950000000000003" customHeight="1">
      <c r="A28" s="6"/>
      <c r="B28" s="113" t="s">
        <v>2</v>
      </c>
      <c r="C28" s="113"/>
      <c r="D28" s="113"/>
      <c r="E28" s="113"/>
      <c r="F28" s="113"/>
      <c r="G28" s="113"/>
      <c r="H28" s="35"/>
      <c r="I28" s="113" t="s">
        <v>3</v>
      </c>
      <c r="J28" s="113"/>
      <c r="K28" s="113"/>
    </row>
    <row r="29" spans="1:11" ht="32.1" customHeight="1">
      <c r="A29" s="6"/>
      <c r="B29" s="111" t="s">
        <v>81</v>
      </c>
      <c r="C29" s="111"/>
      <c r="D29" s="119" t="str">
        <f>+'Annex A.1 Bid Form (Technical) '!D26</f>
        <v xml:space="preserve">Central Darfur (Um Dukhun )warehouse </v>
      </c>
      <c r="E29" s="119"/>
      <c r="F29" s="119"/>
      <c r="G29" s="119"/>
      <c r="H29" s="119"/>
      <c r="I29" s="13" t="s">
        <v>83</v>
      </c>
      <c r="J29" s="120"/>
      <c r="K29" s="120"/>
    </row>
    <row r="30" spans="1:11" ht="28.5" customHeight="1">
      <c r="A30" s="6"/>
      <c r="B30" s="111" t="s">
        <v>84</v>
      </c>
      <c r="C30" s="111"/>
      <c r="D30" s="119" t="str">
        <f>+'Annex A.1 Bid Form (Technical) '!D27</f>
        <v>90 days after closing of ITB</v>
      </c>
      <c r="E30" s="119"/>
      <c r="F30" s="119"/>
      <c r="G30" s="119"/>
      <c r="H30" s="119"/>
      <c r="I30" s="13" t="s">
        <v>86</v>
      </c>
      <c r="J30" s="120"/>
      <c r="K30" s="120"/>
    </row>
    <row r="31" spans="1:11" ht="26.1" customHeight="1">
      <c r="A31" s="6"/>
      <c r="B31" s="111" t="s">
        <v>106</v>
      </c>
      <c r="C31" s="111"/>
      <c r="D31" s="119" t="s">
        <v>107</v>
      </c>
      <c r="E31" s="119"/>
      <c r="F31" s="119"/>
      <c r="G31" s="119"/>
      <c r="H31" s="119"/>
      <c r="I31" s="13" t="s">
        <v>108</v>
      </c>
      <c r="J31" s="119"/>
      <c r="K31" s="119"/>
    </row>
    <row r="32" spans="1:11" ht="33.950000000000003" customHeight="1">
      <c r="A32" s="6"/>
      <c r="B32" s="121" t="str">
        <f>+'Annex A.1 Bid Form (Technical) '!B28</f>
        <v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32" s="121"/>
      <c r="D32" s="121"/>
      <c r="E32" s="121"/>
      <c r="F32" s="121"/>
      <c r="G32" s="121"/>
      <c r="H32" s="121"/>
      <c r="I32" s="13" t="s">
        <v>88</v>
      </c>
      <c r="J32" s="120"/>
      <c r="K32" s="120"/>
    </row>
    <row r="33" spans="1:11" ht="54.6" customHeight="1">
      <c r="A33" s="6"/>
      <c r="B33" s="121"/>
      <c r="C33" s="121"/>
      <c r="D33" s="121"/>
      <c r="E33" s="121"/>
      <c r="F33" s="121"/>
      <c r="G33" s="121"/>
      <c r="H33" s="121"/>
      <c r="I33" s="13" t="s">
        <v>94</v>
      </c>
      <c r="J33" s="120"/>
      <c r="K33" s="120"/>
    </row>
    <row r="34" spans="1:11" ht="27.6" customHeight="1">
      <c r="A34" s="6"/>
      <c r="B34" s="121"/>
      <c r="C34" s="121"/>
      <c r="D34" s="121"/>
      <c r="E34" s="121"/>
      <c r="F34" s="121"/>
      <c r="G34" s="121"/>
      <c r="H34" s="121"/>
      <c r="I34" s="13" t="s">
        <v>95</v>
      </c>
      <c r="J34" s="120"/>
      <c r="K34" s="120"/>
    </row>
    <row r="35" spans="1:11" ht="27.6" customHeight="1">
      <c r="A35" s="6"/>
      <c r="B35" s="121"/>
      <c r="C35" s="121"/>
      <c r="D35" s="121"/>
      <c r="E35" s="121"/>
      <c r="F35" s="121"/>
      <c r="G35" s="121"/>
      <c r="H35" s="121"/>
      <c r="I35" s="13" t="s">
        <v>109</v>
      </c>
      <c r="J35" s="120"/>
      <c r="K35" s="120"/>
    </row>
    <row r="36" spans="1:11" ht="30.6" customHeight="1">
      <c r="A36" s="6"/>
      <c r="B36" s="121"/>
      <c r="C36" s="121"/>
      <c r="D36" s="121"/>
      <c r="E36" s="121"/>
      <c r="F36" s="121"/>
      <c r="G36" s="121"/>
      <c r="H36" s="121"/>
      <c r="I36" s="13" t="s">
        <v>96</v>
      </c>
      <c r="J36" s="120"/>
      <c r="K36" s="120"/>
    </row>
    <row r="37" spans="1:11" ht="36" customHeight="1">
      <c r="A37" s="6"/>
      <c r="B37" s="121"/>
      <c r="C37" s="121"/>
      <c r="D37" s="121"/>
      <c r="E37" s="121"/>
      <c r="F37" s="121"/>
      <c r="G37" s="121"/>
      <c r="H37" s="121"/>
      <c r="I37" s="13" t="s">
        <v>97</v>
      </c>
      <c r="J37" s="120"/>
      <c r="K37" s="120"/>
    </row>
    <row r="38" spans="1:11">
      <c r="B38" s="36"/>
      <c r="C38" s="36"/>
      <c r="D38" s="36"/>
      <c r="E38" s="36"/>
      <c r="F38" s="36"/>
      <c r="G38" s="36"/>
      <c r="H38" s="36"/>
      <c r="I38" s="36"/>
      <c r="J38" s="36"/>
      <c r="K38" s="36"/>
    </row>
  </sheetData>
  <protectedRanges>
    <protectedRange sqref="F2 F24:F28" name="Område1_3"/>
    <protectedRange sqref="E2 E25:E29" name="Område1_5"/>
  </protectedRanges>
  <mergeCells count="26">
    <mergeCell ref="A6:A23"/>
    <mergeCell ref="B31:C31"/>
    <mergeCell ref="J31:K31"/>
    <mergeCell ref="J32:K32"/>
    <mergeCell ref="J33:K33"/>
    <mergeCell ref="D31:H31"/>
    <mergeCell ref="B32:H37"/>
    <mergeCell ref="J30:K30"/>
    <mergeCell ref="D29:H29"/>
    <mergeCell ref="D30:H30"/>
    <mergeCell ref="J34:K34"/>
    <mergeCell ref="J35:K35"/>
    <mergeCell ref="J36:K36"/>
    <mergeCell ref="J37:K37"/>
    <mergeCell ref="B29:C29"/>
    <mergeCell ref="J29:K29"/>
    <mergeCell ref="B30:C30"/>
    <mergeCell ref="D2:J2"/>
    <mergeCell ref="B3:G3"/>
    <mergeCell ref="B24:I27"/>
    <mergeCell ref="B28:G28"/>
    <mergeCell ref="I28:K28"/>
    <mergeCell ref="B5:G5"/>
    <mergeCell ref="I5:K5"/>
    <mergeCell ref="H3:K3"/>
    <mergeCell ref="H5:H23"/>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99FC-4F7B-41C4-BDF6-5AA173ED8EC6}">
  <ds:schemaRef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df39d53a-21ec-4f19-b819-c17052708e15"/>
    <ds:schemaRef ds:uri="1193fd8d-acf7-4893-9add-9115e822f302"/>
    <ds:schemaRef ds:uri="http://purl.org/dc/terms/"/>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985308CF-F653-4826-BCCA-BDA918523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2026-02-09T12:11:52Z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